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145"/>
  </bookViews>
  <sheets>
    <sheet name="Потребность" sheetId="2" r:id="rId1"/>
  </sheets>
  <calcPr calcId="152511"/>
</workbook>
</file>

<file path=xl/calcChain.xml><?xml version="1.0" encoding="utf-8"?>
<calcChain xmlns="http://schemas.openxmlformats.org/spreadsheetml/2006/main">
  <c r="E15" i="2" l="1"/>
  <c r="E16" i="2"/>
  <c r="E8" i="2"/>
  <c r="E4" i="2"/>
  <c r="E14" i="2"/>
  <c r="E10" i="2"/>
  <c r="E9" i="2"/>
  <c r="E3" i="2"/>
  <c r="E5" i="2" s="1"/>
  <c r="E17" i="2" l="1"/>
</calcChain>
</file>

<file path=xl/sharedStrings.xml><?xml version="1.0" encoding="utf-8"?>
<sst xmlns="http://schemas.openxmlformats.org/spreadsheetml/2006/main" count="26" uniqueCount="23">
  <si>
    <t>№ пп</t>
  </si>
  <si>
    <t>Наименование</t>
  </si>
  <si>
    <t>Всего, м2</t>
  </si>
  <si>
    <t>Залы, человек</t>
  </si>
  <si>
    <t>Рабочие помещения, м2</t>
  </si>
  <si>
    <t>Примечание</t>
  </si>
  <si>
    <t>1. Большой зал (4 шт. х 900 м2)=3 600 м2</t>
  </si>
  <si>
    <t>2. Малые залы (37 шт. х 100 м2)=3 700 м2</t>
  </si>
  <si>
    <t>3. Залы двусторонних встреч (4 шт. х 62,5 м2)=250 м2</t>
  </si>
  <si>
    <t>Вспомогательные помещения, м2</t>
  </si>
  <si>
    <t>Количество человек</t>
  </si>
  <si>
    <t xml:space="preserve">Анализ предварительного распределения площадей </t>
  </si>
  <si>
    <t>Другие неучтенные площади</t>
  </si>
  <si>
    <t>Будет определяться проектными решениями</t>
  </si>
  <si>
    <t xml:space="preserve">Строительный объем застройки, 20% от площади </t>
  </si>
  <si>
    <t>Лестничные площадки, коридоры, фойе, санузлы, холлы, тамбуры, лифтовые шахты и другое</t>
  </si>
  <si>
    <t xml:space="preserve">12 столовых по 500 м2 </t>
  </si>
  <si>
    <t>6 спортзалов по 500 м2</t>
  </si>
  <si>
    <r>
      <t xml:space="preserve">Всего залов: </t>
    </r>
    <r>
      <rPr>
        <b/>
        <sz val="12"/>
        <color theme="1"/>
        <rFont val="Times New Roman"/>
        <family val="1"/>
        <charset val="204"/>
      </rPr>
      <t>7 550 м2</t>
    </r>
  </si>
  <si>
    <t>Условный норматив, м2</t>
  </si>
  <si>
    <t>Ориентировочный расчет потребности в квадратных метрах на 7387 человек по состоянию на 01.01.2021 г.</t>
  </si>
  <si>
    <t>Залы, шт</t>
  </si>
  <si>
    <t>Иные залы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</si>
</sst>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view="pageBreakPreview" zoomScaleNormal="100" zoomScaleSheetLayoutView="100" workbookViewId="0">
      <selection activeCell="B17" sqref="B17"/>
    </sheetView>
  </sheetViews>
  <sheetFormatPr defaultRowHeight="45.75" customHeight="1" x14ac:dyDescent="0.25"/>
  <cols>
    <col min="1" max="1" width="6" style="29" customWidth="1"/>
    <col min="2" max="2" width="34.85546875" style="1" customWidth="1"/>
    <col min="3" max="3" width="16.7109375" style="1" customWidth="1"/>
    <col min="4" max="4" width="15" style="1" customWidth="1"/>
    <col min="5" max="5" width="14.28515625" style="1" customWidth="1"/>
    <col min="6" max="6" width="43.5703125" style="1" customWidth="1"/>
    <col min="7" max="16384" width="9.140625" style="1"/>
  </cols>
  <sheetData>
    <row r="1" spans="1:6" ht="45.75" customHeight="1" thickBot="1" x14ac:dyDescent="0.3">
      <c r="A1" s="30" t="s">
        <v>20</v>
      </c>
      <c r="B1" s="30"/>
      <c r="C1" s="30"/>
      <c r="D1" s="30"/>
      <c r="E1" s="30"/>
      <c r="F1" s="30"/>
    </row>
    <row r="2" spans="1:6" ht="57" customHeight="1" x14ac:dyDescent="0.25">
      <c r="A2" s="2" t="s">
        <v>0</v>
      </c>
      <c r="B2" s="3" t="s">
        <v>1</v>
      </c>
      <c r="C2" s="4" t="s">
        <v>10</v>
      </c>
      <c r="D2" s="4" t="s">
        <v>19</v>
      </c>
      <c r="E2" s="3" t="s">
        <v>2</v>
      </c>
      <c r="F2" s="5" t="s">
        <v>5</v>
      </c>
    </row>
    <row r="3" spans="1:6" ht="18.75" customHeight="1" x14ac:dyDescent="0.25">
      <c r="A3" s="6">
        <v>1</v>
      </c>
      <c r="B3" s="7" t="s">
        <v>4</v>
      </c>
      <c r="C3" s="8">
        <v>7387</v>
      </c>
      <c r="D3" s="8">
        <v>6</v>
      </c>
      <c r="E3" s="9">
        <f>C3*D3</f>
        <v>44322</v>
      </c>
      <c r="F3" s="10"/>
    </row>
    <row r="4" spans="1:6" ht="17.25" customHeight="1" x14ac:dyDescent="0.25">
      <c r="A4" s="6">
        <v>2</v>
      </c>
      <c r="B4" s="11" t="s">
        <v>9</v>
      </c>
      <c r="C4" s="8">
        <v>7387</v>
      </c>
      <c r="D4" s="8">
        <v>4</v>
      </c>
      <c r="E4" s="9">
        <f>C4*D4</f>
        <v>29548</v>
      </c>
      <c r="F4" s="10"/>
    </row>
    <row r="5" spans="1:6" ht="17.25" customHeight="1" thickBot="1" x14ac:dyDescent="0.3">
      <c r="A5" s="12"/>
      <c r="B5" s="13" t="s">
        <v>2</v>
      </c>
      <c r="C5" s="14"/>
      <c r="D5" s="14"/>
      <c r="E5" s="14">
        <f>SUM(E3:E4)</f>
        <v>73870</v>
      </c>
      <c r="F5" s="15"/>
    </row>
    <row r="6" spans="1:6" ht="19.5" customHeight="1" x14ac:dyDescent="0.25">
      <c r="A6" s="16"/>
      <c r="B6" s="17"/>
      <c r="C6" s="18"/>
      <c r="D6" s="18"/>
      <c r="E6" s="18"/>
      <c r="F6" s="16"/>
    </row>
    <row r="7" spans="1:6" ht="17.25" customHeight="1" thickBot="1" x14ac:dyDescent="0.3">
      <c r="A7" s="46" t="s">
        <v>11</v>
      </c>
      <c r="B7" s="46"/>
      <c r="C7" s="46"/>
      <c r="D7" s="46"/>
      <c r="E7" s="46"/>
      <c r="F7" s="46"/>
    </row>
    <row r="8" spans="1:6" ht="15" customHeight="1" x14ac:dyDescent="0.25">
      <c r="A8" s="19">
        <v>1</v>
      </c>
      <c r="B8" s="20" t="s">
        <v>4</v>
      </c>
      <c r="C8" s="21">
        <v>7387</v>
      </c>
      <c r="D8" s="21">
        <v>6</v>
      </c>
      <c r="E8" s="22">
        <f>C8*D8</f>
        <v>44322</v>
      </c>
      <c r="F8" s="23"/>
    </row>
    <row r="9" spans="1:6" ht="62.25" customHeight="1" x14ac:dyDescent="0.25">
      <c r="A9" s="6">
        <v>2</v>
      </c>
      <c r="B9" s="11" t="s">
        <v>14</v>
      </c>
      <c r="C9" s="8">
        <v>44322</v>
      </c>
      <c r="D9" s="24">
        <v>0.2</v>
      </c>
      <c r="E9" s="9">
        <f>C9*D9</f>
        <v>8864.4</v>
      </c>
      <c r="F9" s="25" t="s">
        <v>15</v>
      </c>
    </row>
    <row r="10" spans="1:6" ht="19.5" customHeight="1" x14ac:dyDescent="0.25">
      <c r="A10" s="43">
        <v>3</v>
      </c>
      <c r="B10" s="40" t="s">
        <v>3</v>
      </c>
      <c r="C10" s="37">
        <v>7387</v>
      </c>
      <c r="D10" s="34">
        <v>1.022</v>
      </c>
      <c r="E10" s="31">
        <f>C10*D10</f>
        <v>7549.5140000000001</v>
      </c>
      <c r="F10" s="25" t="s">
        <v>6</v>
      </c>
    </row>
    <row r="11" spans="1:6" ht="15.75" customHeight="1" x14ac:dyDescent="0.25">
      <c r="A11" s="44"/>
      <c r="B11" s="41"/>
      <c r="C11" s="38"/>
      <c r="D11" s="35"/>
      <c r="E11" s="32"/>
      <c r="F11" s="25" t="s">
        <v>7</v>
      </c>
    </row>
    <row r="12" spans="1:6" ht="30.75" customHeight="1" x14ac:dyDescent="0.25">
      <c r="A12" s="44"/>
      <c r="B12" s="41"/>
      <c r="C12" s="38"/>
      <c r="D12" s="35"/>
      <c r="E12" s="32"/>
      <c r="F12" s="25" t="s">
        <v>8</v>
      </c>
    </row>
    <row r="13" spans="1:6" ht="18.75" customHeight="1" x14ac:dyDescent="0.25">
      <c r="A13" s="45"/>
      <c r="B13" s="42"/>
      <c r="C13" s="39"/>
      <c r="D13" s="36"/>
      <c r="E13" s="33"/>
      <c r="F13" s="25" t="s">
        <v>18</v>
      </c>
    </row>
    <row r="14" spans="1:6" ht="21" customHeight="1" x14ac:dyDescent="0.25">
      <c r="A14" s="6">
        <v>4</v>
      </c>
      <c r="B14" s="11" t="s">
        <v>21</v>
      </c>
      <c r="C14" s="8">
        <v>7387</v>
      </c>
      <c r="D14" s="26">
        <v>0.81220000000000003</v>
      </c>
      <c r="E14" s="9">
        <f>C14*D14</f>
        <v>5999.7214000000004</v>
      </c>
      <c r="F14" s="25" t="s">
        <v>16</v>
      </c>
    </row>
    <row r="15" spans="1:6" ht="18.75" customHeight="1" x14ac:dyDescent="0.25">
      <c r="A15" s="6">
        <v>5</v>
      </c>
      <c r="B15" s="11" t="s">
        <v>22</v>
      </c>
      <c r="C15" s="8">
        <v>7387</v>
      </c>
      <c r="D15" s="26">
        <v>0.40610000000000002</v>
      </c>
      <c r="E15" s="9">
        <f>C15*D15</f>
        <v>2999.8607000000002</v>
      </c>
      <c r="F15" s="25" t="s">
        <v>17</v>
      </c>
    </row>
    <row r="16" spans="1:6" ht="36" customHeight="1" x14ac:dyDescent="0.25">
      <c r="A16" s="6">
        <v>6</v>
      </c>
      <c r="B16" s="11" t="s">
        <v>12</v>
      </c>
      <c r="C16" s="8">
        <v>37</v>
      </c>
      <c r="D16" s="26">
        <v>111.75675</v>
      </c>
      <c r="E16" s="9">
        <f>C16*D16</f>
        <v>4134.9997499999999</v>
      </c>
      <c r="F16" s="25" t="s">
        <v>13</v>
      </c>
    </row>
    <row r="17" spans="1:6" ht="21" customHeight="1" thickBot="1" x14ac:dyDescent="0.3">
      <c r="A17" s="12"/>
      <c r="B17" s="13" t="s">
        <v>2</v>
      </c>
      <c r="C17" s="27"/>
      <c r="D17" s="28"/>
      <c r="E17" s="14">
        <f>E8+E9+E10+E14+E15+E16</f>
        <v>73870.495850000007</v>
      </c>
      <c r="F17" s="15"/>
    </row>
  </sheetData>
  <mergeCells count="7">
    <mergeCell ref="A1:F1"/>
    <mergeCell ref="E10:E13"/>
    <mergeCell ref="D10:D13"/>
    <mergeCell ref="C10:C13"/>
    <mergeCell ref="B10:B13"/>
    <mergeCell ref="A10:A13"/>
    <mergeCell ref="A7:F7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Потребность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2022-07-14T07:24:09Z</dcterms:modified>
</cp:coreProperties>
</file>